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\ИП Лимонов М.Е\Договоры\"/>
    </mc:Choice>
  </mc:AlternateContent>
  <xr:revisionPtr revIDLastSave="0" documentId="13_ncr:1_{83DD2222-0828-4DF5-AFE3-8E7F8BC6FD01}" xr6:coauthVersionLast="45" xr6:coauthVersionMax="45" xr10:uidLastSave="{00000000-0000-0000-0000-000000000000}"/>
  <bookViews>
    <workbookView xWindow="-120" yWindow="-120" windowWidth="29040" windowHeight="15840" activeTab="1" xr2:uid="{D74DC8E1-9021-4636-B50A-F3A9E77A799F}"/>
  </bookViews>
  <sheets>
    <sheet name="Заявка" sheetId="1" r:id="rId1"/>
    <sheet name="Тарифы" sheetId="2" r:id="rId2"/>
  </sheets>
  <definedNames>
    <definedName name="_xlnm.Print_Area" localSheetId="0">Заявка!$A$1:$H$29</definedName>
    <definedName name="_xlnm.Print_Area" localSheetId="1">Тарифы!$A$1:$G$16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B22" i="1"/>
  <c r="F21" i="1"/>
  <c r="G21" i="1"/>
  <c r="E21" i="1"/>
  <c r="H21" i="1" l="1"/>
  <c r="F22" i="1" l="1"/>
  <c r="G22" i="1"/>
  <c r="F23" i="1"/>
  <c r="E24" i="1" l="1"/>
</calcChain>
</file>

<file path=xl/sharedStrings.xml><?xml version="1.0" encoding="utf-8"?>
<sst xmlns="http://schemas.openxmlformats.org/spreadsheetml/2006/main" count="33" uniqueCount="33">
  <si>
    <t>ЗАЯВКА</t>
  </si>
  <si>
    <t>на оказание услуг технической поддержки программного обеспечения для ЭВМ 
«Программа автоматизации деятельности медицинской организации «Реестры ЛПУ»</t>
  </si>
  <si>
    <t>1. Наименование организации-заказчика:</t>
  </si>
  <si>
    <t>2. Номер и дата сублицензионного договора:</t>
  </si>
  <si>
    <t>5. Условия оказания медицинской помощи:</t>
  </si>
  <si>
    <t>6. Необходимость в разработке индивидуальных отчётов и "хотелок":</t>
  </si>
  <si>
    <t>7. Срок работы в программе:</t>
  </si>
  <si>
    <t xml:space="preserve">ИТОГО стоимость (руб.): </t>
  </si>
  <si>
    <t>8. Контактное лицо заказчика (Ф.И.О.), должность:</t>
  </si>
  <si>
    <t>9. Телефон контактного лица:</t>
  </si>
  <si>
    <t>10. Адрес электронной почты контактного лица:</t>
  </si>
  <si>
    <t>11. Официальный адрес электронной почты организации:</t>
  </si>
  <si>
    <t xml:space="preserve">12. Желаемая дата начала технической поддержки: </t>
  </si>
  <si>
    <t>дата</t>
  </si>
  <si>
    <t>подпись руководителя и расшифровка</t>
  </si>
  <si>
    <t>Государственные учреждения (полная версия)</t>
  </si>
  <si>
    <t>Частная клиника (полная версия)</t>
  </si>
  <si>
    <t>Частная клиника (только ведение и сдача ОМС)</t>
  </si>
  <si>
    <t xml:space="preserve">Станции скорой медицинской помощи </t>
  </si>
  <si>
    <t>6 месяцев</t>
  </si>
  <si>
    <t>9 месяцев</t>
  </si>
  <si>
    <t>12 месяцев</t>
  </si>
  <si>
    <t>плюс 1 условие оказания МП</t>
  </si>
  <si>
    <t>Дополнительные параметры:</t>
  </si>
  <si>
    <t>необходимость в разработке индивидуальных отчётов и "хотелок"</t>
  </si>
  <si>
    <t>1 год</t>
  </si>
  <si>
    <t>2 года</t>
  </si>
  <si>
    <t>3 года</t>
  </si>
  <si>
    <t>Скидка по сроку сотрудничества (применяется к конечной стоимости):</t>
  </si>
  <si>
    <t>Тариф за 3 месяца для одного условия оказания МП</t>
  </si>
  <si>
    <t>Скидка по сроку заявки (применяяется к тарифу):</t>
  </si>
  <si>
    <t>Тарифы технической поддержки программного обеспечения для ЭВМ 
«Программа автоматизации деятельности медицинской организации «Реестры ЛПУ»</t>
  </si>
  <si>
    <t>Для точного расчёта стоимости воспользуйтесь заявкой.
Все вопросы направляйте по адресу электронной почты sales@limsoft.ru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</si>
</sst>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2" borderId="4" applyNumberFormat="0" applyAlignment="0" applyProtection="0"/>
    <xf numFmtId="0" fontId="5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6" fillId="4" borderId="4" xfId="2" applyFill="1"/>
    <xf numFmtId="0" fontId="6" fillId="4" borderId="4" xfId="2" applyFill="1" applyAlignment="1">
      <alignment horizontal="center" vertical="center" wrapText="1"/>
    </xf>
    <xf numFmtId="0" fontId="6" fillId="4" borderId="4" xfId="2" applyFill="1" applyAlignment="1">
      <alignment wrapText="1"/>
    </xf>
    <xf numFmtId="165" fontId="7" fillId="4" borderId="4" xfId="2" applyNumberFormat="1" applyFont="1" applyFill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6" fillId="4" borderId="4" xfId="2" applyFill="1" applyAlignment="1">
      <alignment horizontal="right" wrapText="1"/>
    </xf>
    <xf numFmtId="9" fontId="7" fillId="4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wrapText="1"/>
    </xf>
  </cellXfs>
  <cellStyles count="4">
    <cellStyle name="40% — акцент3" xfId="3" builtinId="39"/>
    <cellStyle name="Вывод" xfId="2" builtinId="21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21" lockText="1" noThreeD="1"/>
</file>

<file path=xl/ctrlProps/ctrlProp10.xml><?xml version="1.0" encoding="utf-8"?>
<formControlPr xmlns="http://schemas.microsoft.com/office/spreadsheetml/2009/9/main" objectType="Radio" firstButton="1" fmlaLink="$C$20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E$20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$G$20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fmlaLink="$C$21" lockText="1" noThreeD="1"/>
</file>

<file path=xl/ctrlProps/ctrlProp3.xml><?xml version="1.0" encoding="utf-8"?>
<formControlPr xmlns="http://schemas.microsoft.com/office/spreadsheetml/2009/9/main" objectType="CheckBox" checked="Checked" fmlaLink="$D$21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B$20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914400</xdr:colOff>
          <xdr:row>10</xdr:row>
          <xdr:rowOff>66675</xdr:rowOff>
        </xdr:from>
        <xdr:to>
          <xdr:col>5</xdr:col>
          <xdr:colOff>895350</xdr:colOff>
          <xdr:row>11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стационар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</xdr:row>
          <xdr:rowOff>28575</xdr:rowOff>
        </xdr:from>
        <xdr:to>
          <xdr:col>6</xdr:col>
          <xdr:colOff>257175</xdr:colOff>
          <xdr:row>11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поликлиника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9525</xdr:rowOff>
        </xdr:from>
        <xdr:to>
          <xdr:col>7</xdr:col>
          <xdr:colOff>285750</xdr:colOff>
          <xdr:row>11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скорая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600075</xdr:colOff>
          <xdr:row>8</xdr:row>
          <xdr:rowOff>66675</xdr:rowOff>
        </xdr:from>
        <xdr:to>
          <xdr:col>6</xdr:col>
          <xdr:colOff>390525</xdr:colOff>
          <xdr:row>8</xdr:row>
          <xdr:rowOff>361950</xdr:rowOff>
        </xdr:to>
        <xdr:grpSp>
          <xdr:nvGrpSpPr>
            <xdr:cNvPr id="7" name="Группа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57175" y="1876425"/>
              <a:ext cx="4476750" cy="295275"/>
              <a:chOff x="2152650" y="1876425"/>
              <a:chExt cx="4486275" cy="295275"/>
            </a:xfrm>
          </xdr:grpSpPr>
          <xdr:sp macro="" textlink="">
            <xdr:nvSpPr>
              <xdr:cNvPr id="1054" name="Group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152650" y="1876425"/>
                <a:ext cx="4486275" cy="29527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3. Срок оказания услуг</a:t>
                </a:r>
              </a:p>
            </xdr:txBody>
          </xdr:sp>
          <xdr:sp macro="" textlink="">
            <xdr:nvSpPr>
              <xdr:cNvPr id="1055" name="Option Button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2333625" y="1914525"/>
                <a:ext cx="619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год</a:t>
                </a:r>
              </a:p>
            </xdr:txBody>
          </xdr:sp>
          <xdr:sp macro="" textlink="">
            <xdr:nvSpPr>
              <xdr:cNvPr id="1056" name="Option Button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3028950" y="1914525"/>
                <a:ext cx="8096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9 месяцев</a:t>
                </a:r>
              </a:p>
            </xdr:txBody>
          </xdr:sp>
          <xdr:sp macro="" textlink="">
            <xdr:nvSpPr>
              <xdr:cNvPr id="1057" name="Option Button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3943350" y="1876425"/>
                <a:ext cx="94297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6 месяцев</a:t>
                </a:r>
              </a:p>
            </xdr:txBody>
          </xdr:sp>
          <xdr:sp macro="" textlink="">
            <xdr:nvSpPr>
              <xdr:cNvPr id="1058" name="Option Button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5114925" y="1895475"/>
                <a:ext cx="8382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месяца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600075</xdr:colOff>
          <xdr:row>9</xdr:row>
          <xdr:rowOff>123825</xdr:rowOff>
        </xdr:from>
        <xdr:to>
          <xdr:col>6</xdr:col>
          <xdr:colOff>104775</xdr:colOff>
          <xdr:row>9</xdr:row>
          <xdr:rowOff>466725</xdr:rowOff>
        </xdr:to>
        <xdr:grpSp>
          <xdr:nvGrpSpPr>
            <xdr:cNvPr id="6" name="Группа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257175" y="2314575"/>
              <a:ext cx="4191000" cy="342900"/>
              <a:chOff x="2162175" y="2314575"/>
              <a:chExt cx="2638425" cy="342900"/>
            </a:xfrm>
          </xdr:grpSpPr>
          <xdr:sp macro="" textlink="">
            <xdr:nvSpPr>
              <xdr:cNvPr id="1059" name="Group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2162175" y="2314575"/>
                <a:ext cx="2638425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4. Комплектация</a:t>
                </a:r>
              </a:p>
            </xdr:txBody>
          </xdr:sp>
          <xdr:sp macro="" textlink="">
            <xdr:nvSpPr>
              <xdr:cNvPr id="1060" name="Option Button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2257425" y="2400300"/>
                <a:ext cx="1066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полная</a:t>
                </a:r>
              </a:p>
            </xdr:txBody>
          </xdr:sp>
          <xdr:sp macro="" textlink="">
            <xdr:nvSpPr>
              <xdr:cNvPr id="1062" name="Option Button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3590925" y="2400300"/>
                <a:ext cx="9525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краткая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11</xdr:row>
          <xdr:rowOff>57150</xdr:rowOff>
        </xdr:from>
        <xdr:to>
          <xdr:col>7</xdr:col>
          <xdr:colOff>809625</xdr:colOff>
          <xdr:row>12</xdr:row>
          <xdr:rowOff>66675</xdr:rowOff>
        </xdr:to>
        <xdr:grpSp>
          <xdr:nvGrpSpPr>
            <xdr:cNvPr id="8" name="Группа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4591050" y="3038475"/>
              <a:ext cx="1066800" cy="295275"/>
              <a:chOff x="4943475" y="3038475"/>
              <a:chExt cx="1666875" cy="295275"/>
            </a:xfrm>
          </xdr:grpSpPr>
          <xdr:sp macro="" textlink="">
            <xdr:nvSpPr>
              <xdr:cNvPr id="1065" name="Group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4943475" y="3038475"/>
                <a:ext cx="1666875" cy="29527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66" name="Option Butto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5019675" y="3076575"/>
                <a:ext cx="6667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да</a:t>
                </a:r>
              </a:p>
            </xdr:txBody>
          </xdr:sp>
          <xdr:sp macro="" textlink="">
            <xdr:nvSpPr>
              <xdr:cNvPr id="1067" name="Option Butto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5905500" y="3057525"/>
                <a:ext cx="67627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нет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19049</xdr:colOff>
          <xdr:row>12</xdr:row>
          <xdr:rowOff>114300</xdr:rowOff>
        </xdr:from>
        <xdr:to>
          <xdr:col>7</xdr:col>
          <xdr:colOff>238124</xdr:colOff>
          <xdr:row>13</xdr:row>
          <xdr:rowOff>28575</xdr:rowOff>
        </xdr:to>
        <xdr:grpSp>
          <xdr:nvGrpSpPr>
            <xdr:cNvPr id="9" name="Группа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2076449" y="3381375"/>
              <a:ext cx="3248025" cy="342900"/>
              <a:chOff x="2428874" y="3305165"/>
              <a:chExt cx="3609975" cy="276225"/>
            </a:xfrm>
          </xdr:grpSpPr>
          <xdr:sp macro="" textlink="">
            <xdr:nvSpPr>
              <xdr:cNvPr id="1068" name="Group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428874" y="3305165"/>
                <a:ext cx="3609975" cy="2762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76" name="Option Button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2486025" y="3352801"/>
                <a:ext cx="8382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менее года</a:t>
                </a:r>
              </a:p>
            </xdr:txBody>
          </xdr:sp>
          <xdr:sp macro="" textlink="">
            <xdr:nvSpPr>
              <xdr:cNvPr id="1077" name="Option Button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00425" y="3324225"/>
                <a:ext cx="7334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 год</a:t>
                </a:r>
              </a:p>
            </xdr:txBody>
          </xdr:sp>
          <xdr:sp macro="" textlink="">
            <xdr:nvSpPr>
              <xdr:cNvPr id="1078" name="Option Button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4286250" y="33147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 года</a:t>
                </a:r>
              </a:p>
            </xdr:txBody>
          </xdr:sp>
          <xdr:sp macro="" textlink="">
            <xdr:nvSpPr>
              <xdr:cNvPr id="1079" name="Option Button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5000625" y="3305175"/>
                <a:ext cx="9429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года и более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522E-B14E-4665-AF27-4402C83103E9}">
  <sheetPr codeName="Лист1"/>
  <dimension ref="B2:H28"/>
  <sheetViews>
    <sheetView view="pageBreakPreview" zoomScaleNormal="100" zoomScaleSheetLayoutView="100" workbookViewId="0">
      <selection activeCell="E25" sqref="E25"/>
    </sheetView>
  </sheetViews>
  <sheetFormatPr defaultRowHeight="15" x14ac:dyDescent="0.25"/>
  <cols>
    <col min="1" max="1" width="3.85546875" customWidth="1"/>
    <col min="4" max="4" width="8.7109375" customWidth="1"/>
    <col min="5" max="5" width="16.7109375" customWidth="1"/>
    <col min="6" max="6" width="17.5703125" customWidth="1"/>
    <col min="7" max="7" width="11.140625" customWidth="1"/>
    <col min="8" max="8" width="8.5703125" customWidth="1"/>
  </cols>
  <sheetData>
    <row r="2" spans="2:8" x14ac:dyDescent="0.25">
      <c r="B2" s="3" t="s">
        <v>0</v>
      </c>
      <c r="C2" s="3"/>
      <c r="D2" s="3"/>
      <c r="E2" s="3"/>
      <c r="F2" s="3"/>
      <c r="G2" s="3"/>
      <c r="H2" s="3"/>
    </row>
    <row r="3" spans="2:8" x14ac:dyDescent="0.25">
      <c r="B3" s="1" t="s">
        <v>1</v>
      </c>
      <c r="C3" s="2"/>
      <c r="D3" s="2"/>
      <c r="E3" s="2"/>
      <c r="F3" s="2"/>
      <c r="G3" s="2"/>
      <c r="H3" s="2"/>
    </row>
    <row r="4" spans="2:8" x14ac:dyDescent="0.25">
      <c r="B4" s="2"/>
      <c r="C4" s="2"/>
      <c r="D4" s="2"/>
      <c r="E4" s="2"/>
      <c r="F4" s="2"/>
      <c r="G4" s="2"/>
      <c r="H4" s="2"/>
    </row>
    <row r="6" spans="2:8" ht="23.1" customHeight="1" x14ac:dyDescent="0.25">
      <c r="B6" t="s">
        <v>2</v>
      </c>
    </row>
    <row r="7" spans="2:8" ht="23.1" customHeight="1" x14ac:dyDescent="0.25">
      <c r="B7" s="4"/>
      <c r="C7" s="4"/>
      <c r="D7" s="4"/>
      <c r="E7" s="4"/>
      <c r="F7" s="4"/>
      <c r="G7" s="4"/>
      <c r="H7" s="4"/>
    </row>
    <row r="8" spans="2:8" ht="23.1" customHeight="1" x14ac:dyDescent="0.25">
      <c r="B8" t="s">
        <v>3</v>
      </c>
      <c r="F8" s="5"/>
      <c r="G8" s="5"/>
      <c r="H8" s="5"/>
    </row>
    <row r="9" spans="2:8" ht="30" customHeight="1" x14ac:dyDescent="0.25"/>
    <row r="10" spans="2:8" ht="39.75" customHeight="1" x14ac:dyDescent="0.25"/>
    <row r="11" spans="2:8" ht="23.1" customHeight="1" x14ac:dyDescent="0.25">
      <c r="B11" t="s">
        <v>4</v>
      </c>
    </row>
    <row r="12" spans="2:8" ht="23.1" customHeight="1" x14ac:dyDescent="0.25">
      <c r="B12" t="s">
        <v>5</v>
      </c>
    </row>
    <row r="13" spans="2:8" ht="33.75" customHeight="1" x14ac:dyDescent="0.25">
      <c r="B13" t="s">
        <v>6</v>
      </c>
    </row>
    <row r="14" spans="2:8" ht="23.1" customHeight="1" x14ac:dyDescent="0.25">
      <c r="B14" t="s">
        <v>8</v>
      </c>
    </row>
    <row r="15" spans="2:8" ht="23.1" customHeight="1" x14ac:dyDescent="0.25">
      <c r="B15" s="4"/>
      <c r="C15" s="4"/>
      <c r="D15" s="4"/>
      <c r="E15" s="4"/>
      <c r="F15" s="4"/>
      <c r="G15" s="4"/>
      <c r="H15" s="4"/>
    </row>
    <row r="16" spans="2:8" ht="23.1" customHeight="1" x14ac:dyDescent="0.25">
      <c r="B16" t="s">
        <v>9</v>
      </c>
      <c r="F16" s="5"/>
      <c r="G16" s="5"/>
      <c r="H16" s="5"/>
    </row>
    <row r="17" spans="2:8" ht="23.1" customHeight="1" x14ac:dyDescent="0.25">
      <c r="B17" t="s">
        <v>10</v>
      </c>
      <c r="F17" s="5"/>
      <c r="G17" s="5"/>
      <c r="H17" s="5"/>
    </row>
    <row r="18" spans="2:8" ht="23.1" customHeight="1" x14ac:dyDescent="0.25">
      <c r="B18" t="s">
        <v>11</v>
      </c>
      <c r="G18" s="5"/>
      <c r="H18" s="5"/>
    </row>
    <row r="19" spans="2:8" ht="23.25" customHeight="1" x14ac:dyDescent="0.25">
      <c r="B19" t="s">
        <v>12</v>
      </c>
      <c r="G19" s="7">
        <v>43466</v>
      </c>
      <c r="H19" s="5"/>
    </row>
    <row r="20" spans="2:8" hidden="1" x14ac:dyDescent="0.25">
      <c r="B20">
        <v>1</v>
      </c>
      <c r="C20">
        <v>2</v>
      </c>
      <c r="E20">
        <v>2</v>
      </c>
      <c r="F20">
        <f>IF(B20=1,4,IF(B20=2,3,IF(B20=3,2,1)))*IF(E20 = 1, 5000,0)</f>
        <v>0</v>
      </c>
      <c r="G20">
        <v>4</v>
      </c>
    </row>
    <row r="21" spans="2:8" hidden="1" x14ac:dyDescent="0.25">
      <c r="B21" t="b">
        <v>0</v>
      </c>
      <c r="C21" t="b">
        <v>0</v>
      </c>
      <c r="D21" t="b">
        <v>1</v>
      </c>
      <c r="E21">
        <f>IF(B21,1,0)</f>
        <v>0</v>
      </c>
      <c r="F21">
        <f t="shared" ref="F21:G21" si="0">IF(C21,1,0)</f>
        <v>0</v>
      </c>
      <c r="G21">
        <f t="shared" si="0"/>
        <v>1</v>
      </c>
      <c r="H21">
        <f>SUM(E21:G21)</f>
        <v>1</v>
      </c>
    </row>
    <row r="22" spans="2:8" hidden="1" x14ac:dyDescent="0.25">
      <c r="B22">
        <f>IF(B20=1,4,IF(B20=2,3,IF(B20=3,2,1)))</f>
        <v>4</v>
      </c>
      <c r="F22">
        <f>(IF(C20=1,20000,14000)*B22*IF(B20=1,0.8,IF(B20=2,0.85,IF(B20=3,0.9,1))) + IF(H21 &gt; 1, H21-1,0)*3000*B22+F20)*IF(G20=1,1,IF(G20=2,0.95,IF(G20=3,0.9,0.85)))</f>
        <v>38080</v>
      </c>
      <c r="G22">
        <f>(IF(C20=1,20000,14000)*B22*IF(B20=1,0.8,IF(B20=2,0.85,IF(B20=3,0.9,1))) + IF(H21 &gt; 1, H21-1,0)*3000*B22+F20)*IF(G20=1,1,IF(G20=2,0.95,IF(G20=3,0.9,0.7)))</f>
        <v>31359.999999999996</v>
      </c>
    </row>
    <row r="23" spans="2:8" hidden="1" x14ac:dyDescent="0.25">
      <c r="F23">
        <f>(11200*B22+ IF(H21 &gt; 1, H21-1,0)*3000*B22+F20)*IF(B22=1,1,IF(B22=2,0.9,IF(B22=3,0.85,0.8)))</f>
        <v>35840</v>
      </c>
    </row>
    <row r="24" spans="2:8" ht="25.5" customHeight="1" x14ac:dyDescent="0.3">
      <c r="B24" t="s">
        <v>7</v>
      </c>
      <c r="E24" s="8">
        <f>IF(AND(D21,NOT(C21),NOT(B21)),F23,IF(AND(NOT(D21),C21,NOT(B21),C20=1),G22,F22))</f>
        <v>35840</v>
      </c>
      <c r="F24" s="8"/>
      <c r="G24" s="8"/>
      <c r="H24" s="8"/>
    </row>
    <row r="27" spans="2:8" x14ac:dyDescent="0.25">
      <c r="B27" s="4"/>
      <c r="C27" s="4"/>
      <c r="E27" s="4"/>
      <c r="F27" s="4"/>
      <c r="G27" s="4"/>
      <c r="H27" s="4"/>
    </row>
    <row r="28" spans="2:8" ht="11.25" customHeight="1" x14ac:dyDescent="0.25">
      <c r="B28" s="6" t="s">
        <v>13</v>
      </c>
      <c r="C28" s="6"/>
      <c r="E28" s="6" t="s">
        <v>14</v>
      </c>
      <c r="F28" s="6"/>
      <c r="G28" s="6"/>
      <c r="H28" s="6"/>
    </row>
  </sheetData>
  <mergeCells count="14">
    <mergeCell ref="B27:C27"/>
    <mergeCell ref="B28:C28"/>
    <mergeCell ref="E27:H27"/>
    <mergeCell ref="E28:H28"/>
    <mergeCell ref="F16:H16"/>
    <mergeCell ref="F17:H17"/>
    <mergeCell ref="G18:H18"/>
    <mergeCell ref="G19:H19"/>
    <mergeCell ref="E24:H24"/>
    <mergeCell ref="B3:H4"/>
    <mergeCell ref="B2:H2"/>
    <mergeCell ref="B7:H7"/>
    <mergeCell ref="F8:H8"/>
    <mergeCell ref="B15:H1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4</xdr:col>
                    <xdr:colOff>914400</xdr:colOff>
                    <xdr:row>10</xdr:row>
                    <xdr:rowOff>66675</xdr:rowOff>
                  </from>
                  <to>
                    <xdr:col>5</xdr:col>
                    <xdr:colOff>895350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5</xdr:col>
                    <xdr:colOff>504825</xdr:colOff>
                    <xdr:row>10</xdr:row>
                    <xdr:rowOff>28575</xdr:rowOff>
                  </from>
                  <to>
                    <xdr:col>6</xdr:col>
                    <xdr:colOff>257175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10</xdr:row>
                    <xdr:rowOff>9525</xdr:rowOff>
                  </from>
                  <to>
                    <xdr:col>7</xdr:col>
                    <xdr:colOff>285750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Group Box 30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66675</xdr:rowOff>
                  </from>
                  <to>
                    <xdr:col>6</xdr:col>
                    <xdr:colOff>390525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Option Button 31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104775</xdr:rowOff>
                  </from>
                  <to>
                    <xdr:col>2</xdr:col>
                    <xdr:colOff>190500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Option Button 32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104775</xdr:rowOff>
                  </from>
                  <to>
                    <xdr:col>3</xdr:col>
                    <xdr:colOff>466725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Option Button 33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66675</xdr:rowOff>
                  </from>
                  <to>
                    <xdr:col>4</xdr:col>
                    <xdr:colOff>923925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Option Button 34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85725</xdr:rowOff>
                  </from>
                  <to>
                    <xdr:col>5</xdr:col>
                    <xdr:colOff>876300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Group Box 35">
              <controlPr defaultSize="0" autoFill="0" autoPict="0">
                <anchor moveWithCells="1">
                  <from>
                    <xdr:col>1</xdr:col>
                    <xdr:colOff>0</xdr:colOff>
                    <xdr:row>9</xdr:row>
                    <xdr:rowOff>123825</xdr:rowOff>
                  </from>
                  <to>
                    <xdr:col>6</xdr:col>
                    <xdr:colOff>104775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Option Button 36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209550</xdr:rowOff>
                  </from>
                  <to>
                    <xdr:col>4</xdr:col>
                    <xdr:colOff>47625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Option Button 38">
              <controlPr defaultSize="0" autoFill="0" autoLine="0" autoPict="0">
                <anchor moveWithCells="1">
                  <from>
                    <xdr:col>4</xdr:col>
                    <xdr:colOff>466725</xdr:colOff>
                    <xdr:row>9</xdr:row>
                    <xdr:rowOff>209550</xdr:rowOff>
                  </from>
                  <to>
                    <xdr:col>5</xdr:col>
                    <xdr:colOff>866775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Group Box 41">
              <controlPr defaultSize="0" autoFill="0" autoPict="0">
                <anchor moveWithCells="1">
                  <from>
                    <xdr:col>6</xdr:col>
                    <xdr:colOff>247650</xdr:colOff>
                    <xdr:row>11</xdr:row>
                    <xdr:rowOff>57150</xdr:rowOff>
                  </from>
                  <to>
                    <xdr:col>8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Option Button 42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95250</xdr:rowOff>
                  </from>
                  <to>
                    <xdr:col>6</xdr:col>
                    <xdr:colOff>723900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Option Button 43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76200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Group Box 44">
              <controlPr defaultSize="0" autoFill="0" autoPict="0">
                <anchor moveWithCells="1">
                  <from>
                    <xdr:col>4</xdr:col>
                    <xdr:colOff>19050</xdr:colOff>
                    <xdr:row>12</xdr:row>
                    <xdr:rowOff>114300</xdr:rowOff>
                  </from>
                  <to>
                    <xdr:col>7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Option Button 52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171450</xdr:rowOff>
                  </from>
                  <to>
                    <xdr:col>4</xdr:col>
                    <xdr:colOff>828675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Option Button 53">
              <controlPr defaultSize="0" autoFill="0" autoLine="0" autoPict="0">
                <anchor moveWithCells="1">
                  <from>
                    <xdr:col>4</xdr:col>
                    <xdr:colOff>895350</xdr:colOff>
                    <xdr:row>12</xdr:row>
                    <xdr:rowOff>133350</xdr:rowOff>
                  </from>
                  <to>
                    <xdr:col>5</xdr:col>
                    <xdr:colOff>438150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Option Button 54">
              <controlPr defaultSize="0" autoFill="0" autoLine="0" autoPict="0">
                <anchor moveWithCells="1">
                  <from>
                    <xdr:col>5</xdr:col>
                    <xdr:colOff>571500</xdr:colOff>
                    <xdr:row>12</xdr:row>
                    <xdr:rowOff>123825</xdr:rowOff>
                  </from>
                  <to>
                    <xdr:col>6</xdr:col>
                    <xdr:colOff>19050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Option Button 55">
              <controlPr defaultSize="0" autoFill="0" autoLine="0" autoPict="0">
                <anchor moveWithCells="1">
                  <from>
                    <xdr:col>6</xdr:col>
                    <xdr:colOff>47625</xdr:colOff>
                    <xdr:row>12</xdr:row>
                    <xdr:rowOff>114300</xdr:rowOff>
                  </from>
                  <to>
                    <xdr:col>7</xdr:col>
                    <xdr:colOff>152400</xdr:colOff>
                    <xdr:row>12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2044-6C14-42D3-A392-CB776C3CF163}">
  <dimension ref="B2:F16"/>
  <sheetViews>
    <sheetView tabSelected="1" view="pageBreakPreview" zoomScale="115" zoomScaleNormal="100" zoomScaleSheetLayoutView="115" workbookViewId="0">
      <selection activeCell="K22" sqref="K22"/>
    </sheetView>
  </sheetViews>
  <sheetFormatPr defaultRowHeight="15" x14ac:dyDescent="0.25"/>
  <cols>
    <col min="2" max="2" width="34.7109375" customWidth="1"/>
    <col min="3" max="3" width="19.140625" customWidth="1"/>
    <col min="4" max="4" width="18" customWidth="1"/>
    <col min="5" max="5" width="18.5703125" customWidth="1"/>
    <col min="6" max="6" width="18.28515625" customWidth="1"/>
  </cols>
  <sheetData>
    <row r="2" spans="2:6" ht="48" customHeight="1" x14ac:dyDescent="0.3">
      <c r="B2" s="16" t="s">
        <v>31</v>
      </c>
      <c r="C2" s="16"/>
      <c r="D2" s="16"/>
      <c r="E2" s="16"/>
      <c r="F2" s="16"/>
    </row>
    <row r="3" spans="2:6" ht="44.25" customHeight="1" x14ac:dyDescent="0.25">
      <c r="B3" s="9"/>
      <c r="C3" s="10" t="s">
        <v>15</v>
      </c>
      <c r="D3" s="10" t="s">
        <v>16</v>
      </c>
      <c r="E3" s="10" t="s">
        <v>17</v>
      </c>
      <c r="F3" s="10" t="s">
        <v>18</v>
      </c>
    </row>
    <row r="4" spans="2:6" ht="29.25" customHeight="1" x14ac:dyDescent="0.25">
      <c r="B4" s="11" t="s">
        <v>29</v>
      </c>
      <c r="C4" s="12">
        <v>20000</v>
      </c>
      <c r="D4" s="12">
        <v>20000</v>
      </c>
      <c r="E4" s="12">
        <v>14000</v>
      </c>
      <c r="F4" s="12">
        <v>11200</v>
      </c>
    </row>
    <row r="5" spans="2:6" ht="32.25" customHeight="1" x14ac:dyDescent="0.25">
      <c r="B5" s="11" t="s">
        <v>30</v>
      </c>
      <c r="C5" s="13"/>
      <c r="D5" s="13"/>
      <c r="E5" s="13"/>
      <c r="F5" s="13"/>
    </row>
    <row r="6" spans="2:6" x14ac:dyDescent="0.25">
      <c r="B6" s="14" t="s">
        <v>19</v>
      </c>
      <c r="C6" s="15">
        <v>0.1</v>
      </c>
      <c r="D6" s="15">
        <v>0.1</v>
      </c>
      <c r="E6" s="15">
        <v>0.1</v>
      </c>
      <c r="F6" s="15">
        <v>0.1</v>
      </c>
    </row>
    <row r="7" spans="2:6" x14ac:dyDescent="0.25">
      <c r="B7" s="14" t="s">
        <v>20</v>
      </c>
      <c r="C7" s="15">
        <v>0.15</v>
      </c>
      <c r="D7" s="15">
        <v>0.15</v>
      </c>
      <c r="E7" s="15">
        <v>0.15</v>
      </c>
      <c r="F7" s="15">
        <v>0.15</v>
      </c>
    </row>
    <row r="8" spans="2:6" x14ac:dyDescent="0.25">
      <c r="B8" s="14" t="s">
        <v>21</v>
      </c>
      <c r="C8" s="15">
        <v>0.2</v>
      </c>
      <c r="D8" s="15">
        <v>0.2</v>
      </c>
      <c r="E8" s="15">
        <v>0.2</v>
      </c>
      <c r="F8" s="15">
        <v>0.2</v>
      </c>
    </row>
    <row r="9" spans="2:6" ht="14.25" customHeight="1" x14ac:dyDescent="0.25">
      <c r="B9" s="11" t="s">
        <v>23</v>
      </c>
      <c r="C9" s="13"/>
      <c r="D9" s="13"/>
      <c r="E9" s="13"/>
      <c r="F9" s="13"/>
    </row>
    <row r="10" spans="2:6" x14ac:dyDescent="0.25">
      <c r="B10" s="14" t="s">
        <v>22</v>
      </c>
      <c r="C10" s="12">
        <v>3000</v>
      </c>
      <c r="D10" s="13"/>
      <c r="E10" s="13"/>
      <c r="F10" s="13"/>
    </row>
    <row r="11" spans="2:6" ht="45" x14ac:dyDescent="0.25">
      <c r="B11" s="14" t="s">
        <v>24</v>
      </c>
      <c r="C11" s="12">
        <v>5000</v>
      </c>
      <c r="D11" s="13"/>
      <c r="E11" s="13"/>
      <c r="F11" s="13"/>
    </row>
    <row r="12" spans="2:6" ht="43.5" customHeight="1" x14ac:dyDescent="0.25">
      <c r="B12" s="11" t="s">
        <v>28</v>
      </c>
      <c r="C12" s="13"/>
      <c r="D12" s="13"/>
      <c r="E12" s="13"/>
      <c r="F12" s="13"/>
    </row>
    <row r="13" spans="2:6" x14ac:dyDescent="0.25">
      <c r="B13" s="14" t="s">
        <v>25</v>
      </c>
      <c r="C13" s="15">
        <v>0.05</v>
      </c>
      <c r="D13" s="15">
        <v>0.1</v>
      </c>
      <c r="E13" s="15">
        <v>0.05</v>
      </c>
      <c r="F13" s="15">
        <v>0.05</v>
      </c>
    </row>
    <row r="14" spans="2:6" x14ac:dyDescent="0.25">
      <c r="B14" s="14" t="s">
        <v>26</v>
      </c>
      <c r="C14" s="15">
        <v>0.1</v>
      </c>
      <c r="D14" s="15">
        <v>0.2</v>
      </c>
      <c r="E14" s="15">
        <v>0.1</v>
      </c>
      <c r="F14" s="15">
        <v>0.1</v>
      </c>
    </row>
    <row r="15" spans="2:6" x14ac:dyDescent="0.25">
      <c r="B15" s="14" t="s">
        <v>27</v>
      </c>
      <c r="C15" s="15">
        <v>0.15</v>
      </c>
      <c r="D15" s="15">
        <v>0.3</v>
      </c>
      <c r="E15" s="15">
        <v>0.15</v>
      </c>
      <c r="F15" s="15">
        <v>0.15</v>
      </c>
    </row>
    <row r="16" spans="2:6" ht="27" customHeight="1" x14ac:dyDescent="0.25">
      <c r="B16" s="18" t="s">
        <v>32</v>
      </c>
      <c r="C16" s="17"/>
      <c r="D16" s="17"/>
      <c r="E16" s="17"/>
      <c r="F16" s="17"/>
    </row>
  </sheetData>
  <mergeCells count="2">
    <mergeCell ref="B2:F2"/>
    <mergeCell ref="B16:F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Заявка</vt:lpstr>
      <vt:lpstr>Тарифы</vt:lpstr>
      <vt:lpstr>Заявка!Область_печати</vt:lpstr>
      <vt:lpstr>Тарифы!Область_печати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GAMER</dc:creator>
  <cp:lastModifiedBy>GAMER</cp:lastModifiedBy>
  <cp:lastPrinted>2019-12-03T20:45:50Z</cp:lastPrinted>
  <dcterms:created xsi:type="dcterms:W3CDTF">2019-12-01T15:18:31Z</dcterms:created>
  <dcterms:modified xsi:type="dcterms:W3CDTF">2019-12-03T20:48:48Z</dcterms:modified>
</cp:coreProperties>
</file>